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filterPrivacy="1" defaultThemeVersion="124226"/>
  <bookViews>
    <workbookView xWindow="0" yWindow="0" windowWidth="20490" windowHeight="8220" firstSheet="1" activeTab="1"/>
  </bookViews>
  <sheets>
    <sheet name="Norme (2)" sheetId="12" state="hidden" r:id="rId1"/>
    <sheet name="Izjava_UKUPNO" sheetId="5" r:id="rId2"/>
    <sheet name="List3" sheetId="3" state="hidden" r:id="rId3"/>
  </sheets>
  <definedNames>
    <definedName name="_xlnm.Print_Area" localSheetId="1">Izjava_UKUPNO!$A$1:$D$30</definedName>
  </definedNames>
  <calcPr calcId="162913"/>
</workbook>
</file>

<file path=xl/calcChain.xml><?xml version="1.0" encoding="utf-8"?>
<calcChain xmlns="http://schemas.openxmlformats.org/spreadsheetml/2006/main">
  <c r="B28" i="12" l="1"/>
  <c r="H21" i="12"/>
  <c r="I21" i="12" s="1"/>
  <c r="K21" i="12" s="1"/>
  <c r="G21" i="12"/>
  <c r="H20" i="12"/>
  <c r="I20" i="12" s="1"/>
  <c r="K20" i="12" s="1"/>
  <c r="G20" i="12"/>
  <c r="I19" i="12"/>
  <c r="K19" i="12" s="1"/>
  <c r="H19" i="12"/>
  <c r="G19" i="12"/>
  <c r="H18" i="12"/>
  <c r="I18" i="12" s="1"/>
  <c r="K18" i="12" s="1"/>
  <c r="G18" i="12"/>
  <c r="K17" i="12"/>
  <c r="K16" i="12"/>
  <c r="K15" i="12"/>
  <c r="K14" i="12"/>
  <c r="H13" i="12"/>
  <c r="I13" i="12" s="1"/>
  <c r="K13" i="12" s="1"/>
  <c r="K12" i="12"/>
  <c r="K11" i="12"/>
  <c r="K10" i="12"/>
  <c r="K9" i="12"/>
  <c r="K8" i="12"/>
  <c r="H7" i="12"/>
  <c r="I7" i="12" s="1"/>
  <c r="K7" i="12" s="1"/>
  <c r="G7" i="12"/>
  <c r="K6" i="12"/>
  <c r="K5" i="12"/>
  <c r="K4" i="12"/>
  <c r="K3" i="12"/>
  <c r="K2" i="12"/>
</calcChain>
</file>

<file path=xl/sharedStrings.xml><?xml version="1.0" encoding="utf-8"?>
<sst xmlns="http://schemas.openxmlformats.org/spreadsheetml/2006/main" count="111" uniqueCount="70">
  <si>
    <t>radnik_MP</t>
  </si>
  <si>
    <t>radnik_RA</t>
  </si>
  <si>
    <t>samarica</t>
  </si>
  <si>
    <t>DA</t>
  </si>
  <si>
    <t>NE</t>
  </si>
  <si>
    <t>žičara</t>
  </si>
  <si>
    <t>harvester</t>
  </si>
  <si>
    <t>traktorska ekipaža</t>
  </si>
  <si>
    <t>konjska sprega</t>
  </si>
  <si>
    <t>Vrsta kapaciteta</t>
  </si>
  <si>
    <r>
      <t xml:space="preserve">IZJAVA O RASPOLOŽIVIM KAPACITETIMA </t>
    </r>
    <r>
      <rPr>
        <sz val="18"/>
        <color theme="1"/>
        <rFont val="Calibri"/>
        <family val="2"/>
        <charset val="238"/>
        <scheme val="minor"/>
      </rPr>
      <t>(ukupno)</t>
    </r>
  </si>
  <si>
    <t>forwarder &lt;= 14t</t>
  </si>
  <si>
    <t>forwarder &gt;= 14t</t>
  </si>
  <si>
    <t>APT</t>
  </si>
  <si>
    <t>skider &lt;=5t</t>
  </si>
  <si>
    <t>skider &gt;=5t</t>
  </si>
  <si>
    <t>traktor sa sitnilicom</t>
  </si>
  <si>
    <t>bager</t>
  </si>
  <si>
    <t xml:space="preserve">skider &lt;=5t </t>
  </si>
  <si>
    <t xml:space="preserve">APT </t>
  </si>
  <si>
    <t xml:space="preserve">forwarder &gt;= 14t </t>
  </si>
  <si>
    <t xml:space="preserve">traktorska ekipaža </t>
  </si>
  <si>
    <t xml:space="preserve">harvester </t>
  </si>
  <si>
    <t xml:space="preserve">traktor sa sitnilicom </t>
  </si>
  <si>
    <t xml:space="preserve">konjska sprega </t>
  </si>
  <si>
    <t xml:space="preserve">samarica </t>
  </si>
  <si>
    <t xml:space="preserve">bager </t>
  </si>
  <si>
    <t>Raspoloživo</t>
  </si>
  <si>
    <t>NazivRada</t>
  </si>
  <si>
    <t>Sredstvo</t>
  </si>
  <si>
    <t>JM</t>
  </si>
  <si>
    <t>Iznošenje samaricom</t>
  </si>
  <si>
    <t>m3</t>
  </si>
  <si>
    <t>Iznošenje žičarom</t>
  </si>
  <si>
    <t>Izvoženje traktorom TL</t>
  </si>
  <si>
    <t>trak_ekip</t>
  </si>
  <si>
    <t>Održavanje uzgojnih staza - sitnilicom</t>
  </si>
  <si>
    <t>sitnilica</t>
  </si>
  <si>
    <t>ha</t>
  </si>
  <si>
    <t>Priprema staništa</t>
  </si>
  <si>
    <t>Priprema staništa bagerom</t>
  </si>
  <si>
    <t>Sadnja sadnica listača</t>
  </si>
  <si>
    <t>kom</t>
  </si>
  <si>
    <t>Sadnja sadnica u Tully-eve cijevi</t>
  </si>
  <si>
    <t>Sanacija paljevina</t>
  </si>
  <si>
    <t>Sječa i izrada oblovine i VM  harvesterom</t>
  </si>
  <si>
    <t>Uhrpavanje drvnih sortimenata na PS</t>
  </si>
  <si>
    <t>forvarder</t>
  </si>
  <si>
    <t>Izrada metrice na pomoćnom stovarištu</t>
  </si>
  <si>
    <t>Čišćenje sastojine</t>
  </si>
  <si>
    <t>Njega pod zastorom sastojine</t>
  </si>
  <si>
    <t>Njega mladika</t>
  </si>
  <si>
    <t>Njega pomlatka</t>
  </si>
  <si>
    <t>prosječan broj RD u mjesecu</t>
  </si>
  <si>
    <t>Izvoženje - forwarder</t>
  </si>
  <si>
    <t>Privlačenje - skider</t>
  </si>
  <si>
    <t>Sječa i izrada</t>
  </si>
  <si>
    <t>forwarder</t>
  </si>
  <si>
    <t>skider</t>
  </si>
  <si>
    <t>prosječna mjesečna norma (sredstvo/JM/mjesec)</t>
  </si>
  <si>
    <t>dnevnica</t>
  </si>
  <si>
    <t>prosječna planirana cijena</t>
  </si>
  <si>
    <t>prosječna dnevna norma  (sredstvo/JM/dan)
HŠ NORME RADNIKO DAN I 200 KN DNEVNICE</t>
  </si>
  <si>
    <t>radniko/dani
izračunati - prema F</t>
  </si>
  <si>
    <t>prosječna dnevna norma  (sredstvo/JM/dan)
izračunato</t>
  </si>
  <si>
    <t>radniko-strojo/dani
HŠ</t>
  </si>
  <si>
    <t xml:space="preserve">Pošumljavanje i podizanje </t>
  </si>
  <si>
    <r>
      <rPr>
        <i/>
        <sz val="11"/>
        <color theme="1"/>
        <rFont val="Calibri"/>
        <family val="2"/>
        <scheme val="minor"/>
      </rPr>
      <t xml:space="preserve">Predmet nabave: </t>
    </r>
    <r>
      <rPr>
        <b/>
        <sz val="11"/>
        <color theme="1"/>
        <rFont val="Calibri"/>
        <family val="2"/>
        <scheme val="minor"/>
      </rPr>
      <t>Sječa, izrada i izvoz drvnih sortimenata</t>
    </r>
  </si>
  <si>
    <r>
      <rPr>
        <i/>
        <sz val="11"/>
        <color theme="1"/>
        <rFont val="Calibri"/>
        <family val="2"/>
        <scheme val="minor"/>
      </rPr>
      <t>Naručitelj: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ŠGD "HERCEGBOSANSKE ŠUME" d.o.o. KUPRES</t>
    </r>
  </si>
  <si>
    <t>radnik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</si>
</sst>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8" tint="0.79998168889431442"/>
      </top>
      <bottom style="thin">
        <color theme="8" tint="0.79998168889431442"/>
      </bottom>
      <diagonal/>
    </border>
    <border>
      <left style="thin">
        <color theme="8" tint="0.79998168889431442"/>
      </left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2" fillId="0" borderId="0" xfId="0" applyFont="1" applyBorder="1" applyAlignment="1">
      <alignment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left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2" borderId="1" xfId="0" applyFont="1" applyFill="1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0" fontId="0" fillId="0" borderId="2" xfId="0" applyBorder="1"/>
    <xf numFmtId="0" fontId="8" fillId="0" borderId="3" xfId="0" applyFont="1" applyBorder="1"/>
    <xf numFmtId="0" fontId="8" fillId="0" borderId="0" xfId="0" applyFont="1"/>
    <xf numFmtId="0" fontId="0" fillId="0" borderId="0" xfId="0" applyAlignment="1">
      <alignment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5" fillId="0" borderId="0" xfId="0" applyFont="1" applyAlignment="1">
      <alignment horizontal="center" wrapText="1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</xdr:row>
      <xdr:rowOff>28576</xdr:rowOff>
    </xdr:from>
    <xdr:to>
      <xdr:col>4</xdr:col>
      <xdr:colOff>1000125</xdr:colOff>
      <xdr:row>1</xdr:row>
      <xdr:rowOff>276226</xdr:rowOff>
    </xdr:to>
    <xdr:sp macro="" textlink="">
      <xdr:nvSpPr>
        <xdr:cNvPr id="5" name="TekstniOkvir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38125" y="390526"/>
          <a:ext cx="6791325" cy="2476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200" b="0" i="1"/>
            <a:t>Ponuditelj</a:t>
          </a:r>
          <a:r>
            <a:rPr lang="hr-HR" sz="1200" b="0" i="1" baseline="0"/>
            <a:t> je obvezan potpisati i ovjeriti ovu Izjavu </a:t>
          </a:r>
          <a:r>
            <a:rPr lang="hr-HR" sz="1200" i="1"/>
            <a:t>potpisom i pečatom ponuditelja/kandidata</a:t>
          </a:r>
          <a:endParaRPr lang="hr-HR" sz="1200" b="0" i="1"/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workbookViewId="0">
      <selection activeCell="G16" sqref="G16"/>
    </sheetView>
  </sheetViews>
  <sheetFormatPr defaultRowHeight="15" x14ac:dyDescent="0.25"/>
  <cols>
    <col min="1" max="1" width="38.28515625" bestFit="1" customWidth="1"/>
    <col min="2" max="2" width="10.5703125" bestFit="1" customWidth="1"/>
    <col min="3" max="3" width="4.85546875" bestFit="1" customWidth="1"/>
    <col min="4" max="4" width="11.42578125" bestFit="1" customWidth="1"/>
    <col min="5" max="5" width="9.42578125" bestFit="1" customWidth="1"/>
    <col min="6" max="6" width="10.5703125" bestFit="1" customWidth="1"/>
    <col min="7" max="7" width="23" bestFit="1" customWidth="1"/>
    <col min="8" max="8" width="19.140625" bestFit="1" customWidth="1"/>
    <col min="9" max="9" width="18.42578125" bestFit="1" customWidth="1"/>
    <col min="10" max="10" width="10.5703125" bestFit="1" customWidth="1"/>
    <col min="11" max="11" width="21" bestFit="1" customWidth="1"/>
  </cols>
  <sheetData>
    <row r="1" spans="1:11" s="23" customFormat="1" ht="75" x14ac:dyDescent="0.25">
      <c r="A1" s="24" t="s">
        <v>28</v>
      </c>
      <c r="B1" s="24" t="s">
        <v>29</v>
      </c>
      <c r="C1" s="24" t="s">
        <v>30</v>
      </c>
      <c r="D1" s="25" t="s">
        <v>65</v>
      </c>
      <c r="E1" s="25" t="s">
        <v>60</v>
      </c>
      <c r="F1" s="25" t="s">
        <v>61</v>
      </c>
      <c r="G1" s="25" t="s">
        <v>62</v>
      </c>
      <c r="H1" s="25" t="s">
        <v>63</v>
      </c>
      <c r="I1" s="25" t="s">
        <v>64</v>
      </c>
      <c r="J1" s="25" t="s">
        <v>53</v>
      </c>
      <c r="K1" s="25" t="s">
        <v>59</v>
      </c>
    </row>
    <row r="2" spans="1:11" x14ac:dyDescent="0.25">
      <c r="A2" s="21" t="s">
        <v>31</v>
      </c>
      <c r="B2" s="22" t="s">
        <v>2</v>
      </c>
      <c r="C2" t="s">
        <v>32</v>
      </c>
      <c r="G2">
        <v>3</v>
      </c>
      <c r="J2">
        <v>22</v>
      </c>
      <c r="K2" s="22">
        <f>G2*J2</f>
        <v>66</v>
      </c>
    </row>
    <row r="3" spans="1:11" x14ac:dyDescent="0.25">
      <c r="A3" s="21" t="s">
        <v>33</v>
      </c>
      <c r="B3" s="22" t="s">
        <v>5</v>
      </c>
      <c r="C3" t="s">
        <v>32</v>
      </c>
      <c r="G3">
        <v>60</v>
      </c>
      <c r="J3">
        <v>22</v>
      </c>
      <c r="K3" s="22">
        <f t="shared" ref="K3:K17" si="0">G3*J3</f>
        <v>1320</v>
      </c>
    </row>
    <row r="4" spans="1:11" x14ac:dyDescent="0.25">
      <c r="A4" s="21" t="s">
        <v>54</v>
      </c>
      <c r="B4" s="22" t="s">
        <v>57</v>
      </c>
      <c r="C4" t="s">
        <v>32</v>
      </c>
      <c r="G4">
        <v>80</v>
      </c>
      <c r="J4">
        <v>22</v>
      </c>
      <c r="K4" s="22">
        <f t="shared" si="0"/>
        <v>1760</v>
      </c>
    </row>
    <row r="5" spans="1:11" x14ac:dyDescent="0.25">
      <c r="A5" s="21" t="s">
        <v>34</v>
      </c>
      <c r="B5" s="22" t="s">
        <v>35</v>
      </c>
      <c r="C5" t="s">
        <v>32</v>
      </c>
      <c r="G5">
        <v>40</v>
      </c>
      <c r="J5">
        <v>22</v>
      </c>
      <c r="K5" s="22">
        <f t="shared" si="0"/>
        <v>880</v>
      </c>
    </row>
    <row r="6" spans="1:11" x14ac:dyDescent="0.25">
      <c r="A6" s="21" t="s">
        <v>36</v>
      </c>
      <c r="B6" s="22" t="s">
        <v>37</v>
      </c>
      <c r="C6" t="s">
        <v>38</v>
      </c>
      <c r="G6">
        <v>0.8</v>
      </c>
      <c r="J6">
        <v>22</v>
      </c>
      <c r="K6" s="22">
        <f t="shared" si="0"/>
        <v>17.600000000000001</v>
      </c>
    </row>
    <row r="7" spans="1:11" x14ac:dyDescent="0.25">
      <c r="A7" s="21" t="s">
        <v>66</v>
      </c>
      <c r="B7" s="22" t="s">
        <v>1</v>
      </c>
      <c r="C7" t="s">
        <v>38</v>
      </c>
      <c r="D7">
        <v>6</v>
      </c>
      <c r="E7">
        <v>400</v>
      </c>
      <c r="F7">
        <v>5700</v>
      </c>
      <c r="G7">
        <f>1/D7</f>
        <v>0.16666666666666666</v>
      </c>
      <c r="H7">
        <f t="shared" ref="H7" si="1">F7/E7</f>
        <v>14.25</v>
      </c>
      <c r="I7">
        <f>ROUND(1/H7,3)</f>
        <v>7.0000000000000007E-2</v>
      </c>
      <c r="J7">
        <v>22</v>
      </c>
      <c r="K7" s="22">
        <f>I7*J7</f>
        <v>1.54</v>
      </c>
    </row>
    <row r="8" spans="1:11" x14ac:dyDescent="0.25">
      <c r="A8" s="21" t="s">
        <v>39</v>
      </c>
      <c r="B8" s="22" t="s">
        <v>1</v>
      </c>
      <c r="C8" t="s">
        <v>38</v>
      </c>
      <c r="D8">
        <v>12</v>
      </c>
      <c r="G8">
        <v>0.08</v>
      </c>
      <c r="J8">
        <v>22</v>
      </c>
      <c r="K8" s="22">
        <f t="shared" si="0"/>
        <v>1.76</v>
      </c>
    </row>
    <row r="9" spans="1:11" x14ac:dyDescent="0.25">
      <c r="A9" s="21" t="s">
        <v>40</v>
      </c>
      <c r="B9" s="22" t="s">
        <v>17</v>
      </c>
      <c r="C9" t="s">
        <v>38</v>
      </c>
      <c r="D9">
        <v>3.5</v>
      </c>
      <c r="G9">
        <v>1</v>
      </c>
      <c r="J9">
        <v>22</v>
      </c>
      <c r="K9" s="22">
        <f t="shared" si="0"/>
        <v>22</v>
      </c>
    </row>
    <row r="10" spans="1:11" x14ac:dyDescent="0.25">
      <c r="A10" s="21" t="s">
        <v>55</v>
      </c>
      <c r="B10" s="22" t="s">
        <v>58</v>
      </c>
      <c r="C10" t="s">
        <v>32</v>
      </c>
      <c r="G10">
        <v>40</v>
      </c>
      <c r="J10">
        <v>22</v>
      </c>
      <c r="K10" s="22">
        <f t="shared" si="0"/>
        <v>880</v>
      </c>
    </row>
    <row r="11" spans="1:11" x14ac:dyDescent="0.25">
      <c r="A11" s="21" t="s">
        <v>41</v>
      </c>
      <c r="B11" s="22" t="s">
        <v>1</v>
      </c>
      <c r="C11" t="s">
        <v>42</v>
      </c>
      <c r="G11">
        <v>161</v>
      </c>
      <c r="J11">
        <v>22</v>
      </c>
      <c r="K11" s="22">
        <f t="shared" si="0"/>
        <v>3542</v>
      </c>
    </row>
    <row r="12" spans="1:11" x14ac:dyDescent="0.25">
      <c r="A12" s="21" t="s">
        <v>43</v>
      </c>
      <c r="B12" s="22" t="s">
        <v>1</v>
      </c>
      <c r="C12" t="s">
        <v>42</v>
      </c>
      <c r="G12">
        <v>50</v>
      </c>
      <c r="J12">
        <v>22</v>
      </c>
      <c r="K12" s="22">
        <f t="shared" si="0"/>
        <v>1100</v>
      </c>
    </row>
    <row r="13" spans="1:11" x14ac:dyDescent="0.25">
      <c r="A13" s="21" t="s">
        <v>44</v>
      </c>
      <c r="B13" s="22" t="s">
        <v>1</v>
      </c>
      <c r="C13" t="s">
        <v>38</v>
      </c>
      <c r="D13">
        <v>35</v>
      </c>
      <c r="E13">
        <v>400</v>
      </c>
      <c r="F13">
        <v>4980</v>
      </c>
      <c r="G13">
        <v>0.03</v>
      </c>
      <c r="H13">
        <f t="shared" ref="H13" si="2">F13/E13</f>
        <v>12.45</v>
      </c>
      <c r="I13">
        <f>ROUND(1/H13,3)</f>
        <v>0.08</v>
      </c>
      <c r="J13">
        <v>22</v>
      </c>
      <c r="K13" s="22">
        <f>I13*J13</f>
        <v>1.76</v>
      </c>
    </row>
    <row r="14" spans="1:11" x14ac:dyDescent="0.25">
      <c r="A14" s="21" t="s">
        <v>45</v>
      </c>
      <c r="B14" s="22" t="s">
        <v>6</v>
      </c>
      <c r="C14" t="s">
        <v>32</v>
      </c>
      <c r="G14">
        <v>80</v>
      </c>
      <c r="J14">
        <v>22</v>
      </c>
      <c r="K14" s="22">
        <f t="shared" si="0"/>
        <v>1760</v>
      </c>
    </row>
    <row r="15" spans="1:11" x14ac:dyDescent="0.25">
      <c r="A15" s="21" t="s">
        <v>46</v>
      </c>
      <c r="B15" s="22" t="s">
        <v>47</v>
      </c>
      <c r="C15" t="s">
        <v>32</v>
      </c>
      <c r="G15">
        <v>80</v>
      </c>
      <c r="J15">
        <v>22</v>
      </c>
      <c r="K15" s="22">
        <f t="shared" si="0"/>
        <v>1760</v>
      </c>
    </row>
    <row r="16" spans="1:11" x14ac:dyDescent="0.25">
      <c r="A16" s="21" t="s">
        <v>56</v>
      </c>
      <c r="B16" s="22" t="s">
        <v>0</v>
      </c>
      <c r="C16" t="s">
        <v>32</v>
      </c>
      <c r="G16">
        <v>25</v>
      </c>
      <c r="J16">
        <v>22</v>
      </c>
      <c r="K16" s="22">
        <f t="shared" si="0"/>
        <v>550</v>
      </c>
    </row>
    <row r="17" spans="1:11" x14ac:dyDescent="0.25">
      <c r="A17" s="21" t="s">
        <v>48</v>
      </c>
      <c r="B17" s="22" t="s">
        <v>0</v>
      </c>
      <c r="C17" t="s">
        <v>32</v>
      </c>
      <c r="G17">
        <v>6</v>
      </c>
      <c r="J17">
        <v>22</v>
      </c>
      <c r="K17" s="22">
        <f t="shared" si="0"/>
        <v>132</v>
      </c>
    </row>
    <row r="18" spans="1:11" x14ac:dyDescent="0.25">
      <c r="A18" s="21" t="s">
        <v>49</v>
      </c>
      <c r="B18" s="22" t="s">
        <v>1</v>
      </c>
      <c r="C18" t="s">
        <v>38</v>
      </c>
      <c r="D18">
        <v>8</v>
      </c>
      <c r="E18">
        <v>400</v>
      </c>
      <c r="F18">
        <v>1200</v>
      </c>
      <c r="G18">
        <f>1/D18</f>
        <v>0.125</v>
      </c>
      <c r="H18">
        <f t="shared" ref="H18:H20" si="3">F18/E18</f>
        <v>3</v>
      </c>
      <c r="I18">
        <f t="shared" ref="I18:I21" si="4">ROUND(1/H18,3)</f>
        <v>0.33300000000000002</v>
      </c>
      <c r="J18">
        <v>22</v>
      </c>
      <c r="K18" s="22">
        <f>I18*J18</f>
        <v>7.3260000000000005</v>
      </c>
    </row>
    <row r="19" spans="1:11" x14ac:dyDescent="0.25">
      <c r="A19" s="21" t="s">
        <v>50</v>
      </c>
      <c r="B19" s="22" t="s">
        <v>1</v>
      </c>
      <c r="C19" t="s">
        <v>38</v>
      </c>
      <c r="D19">
        <v>16</v>
      </c>
      <c r="E19">
        <v>400</v>
      </c>
      <c r="F19">
        <v>1500</v>
      </c>
      <c r="G19">
        <f t="shared" ref="G19:G21" si="5">1/D19</f>
        <v>6.25E-2</v>
      </c>
      <c r="H19">
        <f t="shared" si="3"/>
        <v>3.75</v>
      </c>
      <c r="I19">
        <f t="shared" si="4"/>
        <v>0.26700000000000002</v>
      </c>
      <c r="J19">
        <v>22</v>
      </c>
      <c r="K19" s="22">
        <f t="shared" ref="K19:K21" si="6">I19*J19</f>
        <v>5.8740000000000006</v>
      </c>
    </row>
    <row r="20" spans="1:11" x14ac:dyDescent="0.25">
      <c r="A20" s="21" t="s">
        <v>51</v>
      </c>
      <c r="B20" s="22" t="s">
        <v>1</v>
      </c>
      <c r="C20" t="s">
        <v>38</v>
      </c>
      <c r="D20">
        <v>12</v>
      </c>
      <c r="E20">
        <v>400</v>
      </c>
      <c r="F20">
        <v>1600</v>
      </c>
      <c r="G20">
        <f t="shared" si="5"/>
        <v>8.3333333333333329E-2</v>
      </c>
      <c r="H20">
        <f t="shared" si="3"/>
        <v>4</v>
      </c>
      <c r="I20">
        <f t="shared" si="4"/>
        <v>0.25</v>
      </c>
      <c r="J20">
        <v>22</v>
      </c>
      <c r="K20" s="22">
        <f t="shared" si="6"/>
        <v>5.5</v>
      </c>
    </row>
    <row r="21" spans="1:11" x14ac:dyDescent="0.25">
      <c r="A21" s="21" t="s">
        <v>52</v>
      </c>
      <c r="B21" s="22" t="s">
        <v>1</v>
      </c>
      <c r="C21" t="s">
        <v>38</v>
      </c>
      <c r="D21">
        <v>18</v>
      </c>
      <c r="E21">
        <v>400</v>
      </c>
      <c r="F21">
        <v>1700</v>
      </c>
      <c r="G21">
        <f t="shared" si="5"/>
        <v>5.5555555555555552E-2</v>
      </c>
      <c r="H21">
        <f>F21/E21</f>
        <v>4.25</v>
      </c>
      <c r="I21">
        <f t="shared" si="4"/>
        <v>0.23499999999999999</v>
      </c>
      <c r="J21">
        <v>22</v>
      </c>
      <c r="K21" s="22">
        <f t="shared" si="6"/>
        <v>5.17</v>
      </c>
    </row>
    <row r="25" spans="1:11" x14ac:dyDescent="0.25">
      <c r="A25" s="21" t="s">
        <v>49</v>
      </c>
    </row>
    <row r="26" spans="1:11" x14ac:dyDescent="0.25">
      <c r="A26" s="21" t="s">
        <v>50</v>
      </c>
      <c r="B26">
        <v>16</v>
      </c>
    </row>
    <row r="27" spans="1:11" x14ac:dyDescent="0.25">
      <c r="A27" s="21" t="s">
        <v>51</v>
      </c>
      <c r="B27">
        <v>200</v>
      </c>
    </row>
    <row r="28" spans="1:11" x14ac:dyDescent="0.25">
      <c r="A28" s="21" t="s">
        <v>52</v>
      </c>
      <c r="B28">
        <f>B26*B27</f>
        <v>3200</v>
      </c>
    </row>
  </sheetData>
  <pageMargins left="0.7" right="0.7" top="0.75" bottom="0.75" header="0.3" footer="0.3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showGridLines="0" tabSelected="1" workbookViewId="0">
      <selection activeCell="B25" sqref="B25"/>
    </sheetView>
  </sheetViews>
  <sheetFormatPr defaultRowHeight="15" x14ac:dyDescent="0.25"/>
  <cols>
    <col min="1" max="1" width="4.85546875" style="1" customWidth="1"/>
    <col min="2" max="2" width="30" customWidth="1"/>
    <col min="3" max="3" width="30.85546875" bestFit="1" customWidth="1"/>
    <col min="4" max="4" width="24.7109375" customWidth="1"/>
    <col min="5" max="5" width="22.140625" customWidth="1"/>
    <col min="6" max="6" width="16.5703125" style="1" customWidth="1"/>
    <col min="7" max="7" width="40" style="8" customWidth="1"/>
    <col min="8" max="8" width="20.140625" style="11" customWidth="1"/>
  </cols>
  <sheetData>
    <row r="1" spans="1:8" s="16" customFormat="1" ht="28.5" customHeight="1" x14ac:dyDescent="0.45">
      <c r="A1" s="27" t="s">
        <v>10</v>
      </c>
      <c r="B1" s="27"/>
      <c r="C1" s="27"/>
      <c r="D1" s="27"/>
      <c r="E1" s="14"/>
      <c r="F1" s="14"/>
      <c r="G1" s="15"/>
      <c r="H1" s="15"/>
    </row>
    <row r="2" spans="1:8" ht="28.5" x14ac:dyDescent="0.45">
      <c r="A2" s="12"/>
      <c r="B2" s="13"/>
      <c r="C2" s="13"/>
      <c r="D2" s="13"/>
      <c r="E2" s="13"/>
      <c r="F2" s="13"/>
      <c r="G2" s="13"/>
      <c r="H2" s="13"/>
    </row>
    <row r="3" spans="1:8" ht="24.75" customHeight="1" x14ac:dyDescent="0.25">
      <c r="A3" s="26" t="s">
        <v>67</v>
      </c>
      <c r="D3" s="3"/>
      <c r="E3" s="4"/>
      <c r="F3" s="5"/>
      <c r="G3" s="9"/>
      <c r="H3" s="10"/>
    </row>
    <row r="4" spans="1:8" x14ac:dyDescent="0.25">
      <c r="A4" s="7"/>
      <c r="D4" s="6"/>
      <c r="E4" s="5"/>
      <c r="F4" s="5"/>
      <c r="G4" s="9"/>
      <c r="H4" s="10"/>
    </row>
    <row r="5" spans="1:8" x14ac:dyDescent="0.25">
      <c r="A5" s="26" t="s">
        <v>68</v>
      </c>
      <c r="D5" s="6"/>
      <c r="E5" s="5"/>
      <c r="F5" s="5"/>
      <c r="H5" s="10"/>
    </row>
    <row r="8" spans="1:8" x14ac:dyDescent="0.25">
      <c r="B8" s="17" t="s">
        <v>9</v>
      </c>
      <c r="C8" s="17" t="s">
        <v>27</v>
      </c>
    </row>
    <row r="9" spans="1:8" x14ac:dyDescent="0.25">
      <c r="B9" s="19" t="s">
        <v>69</v>
      </c>
      <c r="C9" s="18"/>
      <c r="D9" s="20"/>
    </row>
    <row r="10" spans="1:8" x14ac:dyDescent="0.25">
      <c r="B10" s="19" t="s">
        <v>18</v>
      </c>
      <c r="C10" s="18"/>
      <c r="D10" s="20"/>
    </row>
    <row r="11" spans="1:8" x14ac:dyDescent="0.25">
      <c r="B11" s="19" t="s">
        <v>15</v>
      </c>
      <c r="C11" s="18"/>
      <c r="D11" s="20"/>
    </row>
    <row r="12" spans="1:8" x14ac:dyDescent="0.25">
      <c r="B12" s="19" t="s">
        <v>19</v>
      </c>
      <c r="C12" s="18"/>
      <c r="D12" s="20"/>
    </row>
    <row r="13" spans="1:8" x14ac:dyDescent="0.25">
      <c r="B13" s="19" t="s">
        <v>11</v>
      </c>
      <c r="C13" s="18"/>
      <c r="D13" s="20"/>
    </row>
    <row r="14" spans="1:8" x14ac:dyDescent="0.25">
      <c r="B14" s="18" t="s">
        <v>20</v>
      </c>
      <c r="C14" s="18"/>
      <c r="D14" s="20"/>
    </row>
    <row r="15" spans="1:8" x14ac:dyDescent="0.25">
      <c r="B15" s="19" t="s">
        <v>21</v>
      </c>
      <c r="C15" s="18"/>
      <c r="D15" s="20"/>
    </row>
    <row r="16" spans="1:8" x14ac:dyDescent="0.25">
      <c r="B16" s="19" t="s">
        <v>22</v>
      </c>
      <c r="C16" s="18"/>
      <c r="D16" s="20"/>
    </row>
    <row r="17" spans="2:4" x14ac:dyDescent="0.25">
      <c r="B17" s="19" t="s">
        <v>23</v>
      </c>
      <c r="C17" s="18"/>
      <c r="D17" s="20"/>
    </row>
    <row r="18" spans="2:4" x14ac:dyDescent="0.25">
      <c r="B18" s="19" t="s">
        <v>24</v>
      </c>
      <c r="C18" s="18"/>
      <c r="D18" s="20"/>
    </row>
    <row r="19" spans="2:4" x14ac:dyDescent="0.25">
      <c r="B19" s="19" t="s">
        <v>25</v>
      </c>
      <c r="C19" s="18"/>
      <c r="D19" s="20"/>
    </row>
    <row r="20" spans="2:4" x14ac:dyDescent="0.25">
      <c r="B20" s="19" t="s">
        <v>26</v>
      </c>
      <c r="C20" s="18"/>
      <c r="D20" s="20"/>
    </row>
    <row r="21" spans="2:4" x14ac:dyDescent="0.25">
      <c r="B21" s="19" t="s">
        <v>7</v>
      </c>
      <c r="C21" s="18"/>
      <c r="D21" s="20"/>
    </row>
    <row r="22" spans="2:4" x14ac:dyDescent="0.25">
      <c r="B22" s="19" t="s">
        <v>5</v>
      </c>
      <c r="C22" s="18"/>
      <c r="D22" s="20"/>
    </row>
  </sheetData>
  <mergeCells count="1">
    <mergeCell ref="A1:D1"/>
  </mergeCells>
  <pageMargins left="0.7" right="0.7" top="0.75" bottom="0.75" header="0.3" footer="0.3"/>
  <pageSetup paperSize="9" scale="9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>
      <selection activeCell="C18" sqref="C18"/>
    </sheetView>
  </sheetViews>
  <sheetFormatPr defaultRowHeight="15" x14ac:dyDescent="0.25"/>
  <cols>
    <col min="1" max="1" width="21.140625" bestFit="1" customWidth="1"/>
  </cols>
  <sheetData>
    <row r="1" spans="1:1" x14ac:dyDescent="0.25">
      <c r="A1" s="2" t="s">
        <v>14</v>
      </c>
    </row>
    <row r="2" spans="1:1" x14ac:dyDescent="0.25">
      <c r="A2" s="2" t="s">
        <v>15</v>
      </c>
    </row>
    <row r="3" spans="1:1" x14ac:dyDescent="0.25">
      <c r="A3" s="2" t="s">
        <v>13</v>
      </c>
    </row>
    <row r="4" spans="1:1" x14ac:dyDescent="0.25">
      <c r="A4" s="2" t="s">
        <v>11</v>
      </c>
    </row>
    <row r="5" spans="1:1" x14ac:dyDescent="0.25">
      <c r="A5" s="2" t="s">
        <v>12</v>
      </c>
    </row>
    <row r="6" spans="1:1" x14ac:dyDescent="0.25">
      <c r="A6" s="2" t="s">
        <v>7</v>
      </c>
    </row>
    <row r="7" spans="1:1" x14ac:dyDescent="0.25">
      <c r="A7" t="s">
        <v>6</v>
      </c>
    </row>
    <row r="8" spans="1:1" x14ac:dyDescent="0.25">
      <c r="A8" s="2" t="s">
        <v>16</v>
      </c>
    </row>
    <row r="9" spans="1:1" x14ac:dyDescent="0.25">
      <c r="A9" s="2" t="s">
        <v>8</v>
      </c>
    </row>
    <row r="10" spans="1:1" x14ac:dyDescent="0.25">
      <c r="A10" s="2" t="s">
        <v>2</v>
      </c>
    </row>
    <row r="11" spans="1:1" x14ac:dyDescent="0.25">
      <c r="A11" s="2" t="s">
        <v>17</v>
      </c>
    </row>
    <row r="12" spans="1:1" x14ac:dyDescent="0.25">
      <c r="A12" s="2" t="s">
        <v>7</v>
      </c>
    </row>
    <row r="13" spans="1:1" x14ac:dyDescent="0.25">
      <c r="A13" s="2" t="s">
        <v>5</v>
      </c>
    </row>
    <row r="15" spans="1:1" x14ac:dyDescent="0.25">
      <c r="A15" s="2" t="s">
        <v>0</v>
      </c>
    </row>
    <row r="16" spans="1:1" x14ac:dyDescent="0.25">
      <c r="A16" s="2" t="s">
        <v>1</v>
      </c>
    </row>
    <row r="18" spans="1:1" x14ac:dyDescent="0.25">
      <c r="A18" t="s">
        <v>3</v>
      </c>
    </row>
    <row r="19" spans="1:1" x14ac:dyDescent="0.25">
      <c r="A19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Norme (2)</vt:lpstr>
      <vt:lpstr>Izjava_UKUPNO</vt:lpstr>
      <vt:lpstr>List3</vt:lpstr>
      <vt:lpstr>Izjava_UKUPNO!Podrucje_ispisa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2017-05-24T10:50:49Z</dcterms:modified>
</cp:coreProperties>
</file>